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braries\Documents\1 THIBMART\DIRECTORY\"/>
    </mc:Choice>
  </mc:AlternateContent>
  <xr:revisionPtr revIDLastSave="0" documentId="13_ncr:1_{3CC20D8E-3F0C-4470-B75B-60EF9A65A657}" xr6:coauthVersionLast="43" xr6:coauthVersionMax="43" xr10:uidLastSave="{00000000-0000-0000-0000-000000000000}"/>
  <bookViews>
    <workbookView xWindow="-28920" yWindow="-120" windowWidth="29040" windowHeight="16440" xr2:uid="{55FC471B-EFD1-4345-9E80-92E8AD4447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9" i="1" l="1"/>
  <c r="H19" i="1" l="1"/>
  <c r="F19" i="1" l="1"/>
  <c r="F22" i="1" s="1"/>
  <c r="B22" i="1" s="1"/>
  <c r="B25" i="1" s="1"/>
  <c r="B28" i="1" l="1"/>
  <c r="G9" i="1"/>
  <c r="B16" i="1"/>
  <c r="C16" i="1"/>
  <c r="E9" i="1"/>
  <c r="E16" i="1"/>
  <c r="D16" i="1" l="1"/>
  <c r="G16" i="1"/>
  <c r="D9" i="1"/>
  <c r="B9" i="1"/>
  <c r="F16" i="1"/>
  <c r="F9" i="1"/>
</calcChain>
</file>

<file path=xl/sharedStrings.xml><?xml version="1.0" encoding="utf-8"?>
<sst xmlns="http://schemas.openxmlformats.org/spreadsheetml/2006/main" count="46" uniqueCount="36">
  <si>
    <t>CASH FLOW REQUIREMENTS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</si>
  <si>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</si>
  <si>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</si>
  <si>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</si>
  <si>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</si>
  <si>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</si>
  <si>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</si>
  <si>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</si>
  <si>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</si>
  <si>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DATE 9</t>
  </si>
  <si>
    <t>DATE 10</t>
  </si>
  <si>
    <t>DATE 11</t>
  </si>
  <si>
    <t>DATE 12</t>
  </si>
  <si>
    <t>MTN VALUE</t>
  </si>
  <si>
    <t>NEW SECURITIES</t>
  </si>
  <si>
    <t>MARGIN CREDIT</t>
  </si>
  <si>
    <t>IMM. AVAIL. AMT</t>
  </si>
  <si>
    <t>DATE</t>
  </si>
  <si>
    <t>AMT NEEDED</t>
  </si>
  <si>
    <t>% PROFIT</t>
  </si>
  <si>
    <t>MARGIN</t>
  </si>
  <si>
    <t>PROFIT AMT</t>
  </si>
  <si>
    <t>MTN PROCESSING MODEL</t>
  </si>
  <si>
    <t>BLOCKED BY</t>
  </si>
  <si>
    <t>LENDER</t>
  </si>
  <si>
    <t>LOAN AMOUNT</t>
  </si>
  <si>
    <t>PROCESS</t>
  </si>
  <si>
    <t>IBOE, BFL, OR SBLC</t>
  </si>
  <si>
    <t>IBOE, BFL, OR SBLC AMT</t>
  </si>
  <si>
    <t>POSSIBLE INS. WRAP</t>
  </si>
  <si>
    <t>PROVIDED BY</t>
  </si>
  <si>
    <t>FIDES, NVC, FTAM,</t>
  </si>
  <si>
    <t>GSP, OR LENDER</t>
  </si>
  <si>
    <t>ISUED BY</t>
  </si>
  <si>
    <t>&amp;/ OTHER FEES</t>
  </si>
  <si>
    <t>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</si>
</sst>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9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0" fontId="4" fillId="2" borderId="0" xfId="2" applyProtection="1">
      <protection locked="0"/>
    </xf>
    <xf numFmtId="9" fontId="0" fillId="0" borderId="0" xfId="0" applyNumberFormat="1" applyProtection="1">
      <protection locked="0"/>
    </xf>
    <xf numFmtId="6" fontId="4" fillId="2" borderId="0" xfId="2" applyNumberFormat="1" applyProtection="1">
      <protection locked="0"/>
    </xf>
    <xf numFmtId="8" fontId="2" fillId="0" borderId="0" xfId="0" applyNumberFormat="1" applyFont="1" applyProtection="1"/>
  </cellXfs>
  <cellStyles count="3">
    <cellStyle name="Accent6" xfId="2" builtinId="49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10E3-DD05-4F19-8187-F6AEA7D40E2F}">
  <dimension ref="A1:I31"/>
  <sheetViews>
    <sheetView tabSelected="1" workbookViewId="0">
      <selection activeCell="G27" sqref="G27"/>
    </sheetView>
  </sheetViews>
  <sheetFormatPr defaultColWidth="18.42578125" defaultRowHeight="15" x14ac:dyDescent="0.25"/>
  <cols>
    <col min="1" max="5" width="18.42578125" style="2"/>
    <col min="6" max="6" width="27.5703125" style="2" customWidth="1"/>
    <col min="7" max="16384" width="18.42578125" style="2"/>
  </cols>
  <sheetData>
    <row r="1" spans="1:7" x14ac:dyDescent="0.25">
      <c r="A1" s="1" t="s">
        <v>22</v>
      </c>
    </row>
    <row r="3" spans="1:7" x14ac:dyDescent="0.25">
      <c r="B3" s="2" t="s">
        <v>0</v>
      </c>
    </row>
    <row r="4" spans="1:7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x14ac:dyDescent="0.25">
      <c r="A5" s="2" t="s">
        <v>17</v>
      </c>
    </row>
    <row r="6" spans="1:7" x14ac:dyDescent="0.25">
      <c r="A6" s="2" t="s">
        <v>18</v>
      </c>
      <c r="B6" s="3">
        <v>1000000</v>
      </c>
      <c r="C6" s="3">
        <v>1000000</v>
      </c>
      <c r="D6" s="3">
        <v>1000000</v>
      </c>
      <c r="E6" s="3">
        <v>1000000</v>
      </c>
      <c r="F6" s="3">
        <v>1000000</v>
      </c>
      <c r="G6" s="3">
        <v>1000000</v>
      </c>
    </row>
    <row r="7" spans="1:7" x14ac:dyDescent="0.25">
      <c r="A7" s="2" t="s">
        <v>20</v>
      </c>
    </row>
    <row r="8" spans="1:7" x14ac:dyDescent="0.25">
      <c r="A8" s="2" t="s">
        <v>19</v>
      </c>
      <c r="B8" s="4">
        <v>6.7999999999999996E-3</v>
      </c>
      <c r="C8" s="4">
        <v>6.7999999999999996E-3</v>
      </c>
      <c r="D8" s="4">
        <v>6.7999999999999996E-3</v>
      </c>
      <c r="E8" s="4">
        <v>6.7999999999999996E-3</v>
      </c>
      <c r="F8" s="4">
        <v>6.7999999999999996E-3</v>
      </c>
      <c r="G8" s="4">
        <v>6.45E-3</v>
      </c>
    </row>
    <row r="9" spans="1:7" x14ac:dyDescent="0.25">
      <c r="A9" s="2" t="s">
        <v>21</v>
      </c>
      <c r="B9" s="8">
        <f>(B25-B28)*B8</f>
        <v>1015784</v>
      </c>
      <c r="C9" s="8">
        <f>(B25-B28)*C8</f>
        <v>1015784</v>
      </c>
      <c r="D9" s="8">
        <f>(B25-B28)*D8</f>
        <v>1015784</v>
      </c>
      <c r="E9" s="8">
        <f>(B25-B28)*E8</f>
        <v>1015784</v>
      </c>
      <c r="F9" s="8">
        <f>(B25-B28)*F8</f>
        <v>1015784</v>
      </c>
      <c r="G9" s="8">
        <f>(B25-B28)*G8</f>
        <v>963501</v>
      </c>
    </row>
    <row r="11" spans="1:7" x14ac:dyDescent="0.25"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</row>
    <row r="12" spans="1:7" x14ac:dyDescent="0.25">
      <c r="A12" s="2" t="s">
        <v>17</v>
      </c>
    </row>
    <row r="13" spans="1:7" x14ac:dyDescent="0.25">
      <c r="A13" s="2" t="s">
        <v>18</v>
      </c>
      <c r="B13" s="3">
        <v>1000000</v>
      </c>
      <c r="C13" s="3">
        <v>1000000</v>
      </c>
      <c r="D13" s="3">
        <v>1000000</v>
      </c>
      <c r="E13" s="3">
        <v>1000000</v>
      </c>
      <c r="F13" s="3">
        <v>1000000</v>
      </c>
      <c r="G13" s="3">
        <v>1000000</v>
      </c>
    </row>
    <row r="14" spans="1:7" x14ac:dyDescent="0.25">
      <c r="A14" s="2" t="s">
        <v>20</v>
      </c>
    </row>
    <row r="15" spans="1:7" x14ac:dyDescent="0.25">
      <c r="A15" s="2" t="s">
        <v>19</v>
      </c>
      <c r="B15" s="4">
        <v>6.7999999999999996E-3</v>
      </c>
      <c r="C15" s="4">
        <v>6.7999999999999996E-3</v>
      </c>
      <c r="D15" s="4">
        <v>6.7999999999999996E-3</v>
      </c>
      <c r="E15" s="4">
        <v>6.7999999999999996E-3</v>
      </c>
      <c r="F15" s="4">
        <v>6.7999999999999996E-3</v>
      </c>
      <c r="G15" s="4">
        <v>6.7999999999999996E-3</v>
      </c>
    </row>
    <row r="16" spans="1:7" x14ac:dyDescent="0.25">
      <c r="A16" s="2" t="s">
        <v>21</v>
      </c>
      <c r="B16" s="8">
        <f>(B25-B28)*B15</f>
        <v>1015784</v>
      </c>
      <c r="C16" s="8">
        <f>(B25-B28)*C15</f>
        <v>1015784</v>
      </c>
      <c r="D16" s="8">
        <f>(B25-B28)*D15</f>
        <v>1015784</v>
      </c>
      <c r="E16" s="8">
        <f>(B25-B28)*E15</f>
        <v>1015784</v>
      </c>
      <c r="F16" s="8">
        <f>(B25-B28)*F15</f>
        <v>1015784</v>
      </c>
      <c r="G16" s="8">
        <f>(B25-B28)*G15</f>
        <v>1015784</v>
      </c>
    </row>
    <row r="18" spans="2:9" x14ac:dyDescent="0.25">
      <c r="B18" s="5" t="s">
        <v>13</v>
      </c>
      <c r="C18" s="6">
        <v>0.8</v>
      </c>
      <c r="D18" s="2" t="s">
        <v>23</v>
      </c>
      <c r="E18" s="2" t="s">
        <v>27</v>
      </c>
      <c r="F18" s="2" t="s">
        <v>28</v>
      </c>
      <c r="G18" s="2" t="s">
        <v>24</v>
      </c>
      <c r="H18" s="2" t="s">
        <v>25</v>
      </c>
      <c r="I18" s="6">
        <v>0.8</v>
      </c>
    </row>
    <row r="19" spans="2:9" x14ac:dyDescent="0.25">
      <c r="B19" s="7">
        <v>500000000</v>
      </c>
      <c r="C19" s="8">
        <f>B19*C18</f>
        <v>400000000</v>
      </c>
      <c r="D19" s="2" t="s">
        <v>31</v>
      </c>
      <c r="E19" s="2" t="s">
        <v>33</v>
      </c>
      <c r="F19" s="8">
        <f>C19</f>
        <v>400000000</v>
      </c>
      <c r="G19" s="2" t="s">
        <v>35</v>
      </c>
      <c r="H19" s="8">
        <f>C19*I18</f>
        <v>320000000</v>
      </c>
    </row>
    <row r="20" spans="2:9" x14ac:dyDescent="0.25">
      <c r="C20" s="2" t="s">
        <v>25</v>
      </c>
      <c r="D20" s="2" t="s">
        <v>32</v>
      </c>
      <c r="E20" s="2" t="s">
        <v>31</v>
      </c>
      <c r="F20" s="2" t="s">
        <v>29</v>
      </c>
      <c r="G20" s="2" t="s">
        <v>26</v>
      </c>
    </row>
    <row r="21" spans="2:9" x14ac:dyDescent="0.25">
      <c r="B21" s="2" t="s">
        <v>14</v>
      </c>
      <c r="C21" s="2" t="s">
        <v>30</v>
      </c>
      <c r="E21" s="2" t="s">
        <v>32</v>
      </c>
      <c r="F21" s="2" t="s">
        <v>34</v>
      </c>
      <c r="G21" s="6">
        <v>0.03</v>
      </c>
    </row>
    <row r="22" spans="2:9" x14ac:dyDescent="0.25">
      <c r="B22" s="8">
        <f>H19-F22</f>
        <v>308000000</v>
      </c>
      <c r="C22" s="2" t="s">
        <v>31</v>
      </c>
      <c r="F22" s="8">
        <f>F19*G21</f>
        <v>12000000</v>
      </c>
    </row>
    <row r="23" spans="2:9" x14ac:dyDescent="0.25">
      <c r="C23" s="2" t="s">
        <v>32</v>
      </c>
    </row>
    <row r="24" spans="2:9" x14ac:dyDescent="0.25">
      <c r="B24" s="2" t="s">
        <v>15</v>
      </c>
      <c r="C24" s="6">
        <v>0.5</v>
      </c>
    </row>
    <row r="25" spans="2:9" x14ac:dyDescent="0.25">
      <c r="B25" s="8">
        <f>B22*C24</f>
        <v>154000000</v>
      </c>
    </row>
    <row r="27" spans="2:9" x14ac:dyDescent="0.25">
      <c r="B27" s="2" t="s">
        <v>16</v>
      </c>
      <c r="C27" s="6">
        <v>0.03</v>
      </c>
    </row>
    <row r="28" spans="2:9" x14ac:dyDescent="0.25">
      <c r="B28" s="8">
        <f>B25*C27</f>
        <v>4620000</v>
      </c>
    </row>
    <row r="31" spans="2:9" x14ac:dyDescent="0.25">
      <c r="B31" s="3"/>
    </row>
  </sheetData>
  <sheetProtection algorithmName="SHA-512" hashValue="jup//z5vWMDcZ+gk6V6LvZFctaFi79qn79hWapL097j0mUI27Us2YgGFt82clAZjqzoe1tpOjOIg/UL3GsgWjg==" saltValue="vKY8enDaZG0YKV3MYUvdFg==" spinCount="100000"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DeLaine Broderick</dc:creator>
  <cp:lastModifiedBy>Ritchie-Asus</cp:lastModifiedBy>
  <dcterms:created xsi:type="dcterms:W3CDTF">2019-05-31T19:18:56Z</dcterms:created>
  <dcterms:modified xsi:type="dcterms:W3CDTF">2019-07-05T01:18:15Z</dcterms:modified>
</cp:coreProperties>
</file>